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경기본부" sheetId="2" r:id="rId1"/>
  </sheets>
  <calcPr calcId="145621"/>
</workbook>
</file>

<file path=xl/calcChain.xml><?xml version="1.0" encoding="utf-8"?>
<calcChain xmlns="http://schemas.openxmlformats.org/spreadsheetml/2006/main">
  <c r="F38" i="2" l="1"/>
  <c r="E38" i="2"/>
  <c r="E36" i="2" l="1"/>
  <c r="E33" i="2"/>
  <c r="E29" i="2"/>
  <c r="E27" i="2"/>
  <c r="E25" i="2"/>
  <c r="E23" i="2"/>
  <c r="E21" i="2"/>
  <c r="E19" i="2"/>
  <c r="E17" i="2"/>
  <c r="E15" i="2"/>
  <c r="E13" i="2"/>
  <c r="F36" i="2" l="1"/>
  <c r="F19" i="2" l="1"/>
  <c r="F33" i="2"/>
  <c r="F29" i="2"/>
  <c r="F27" i="2"/>
  <c r="F25" i="2"/>
  <c r="G6" i="2" l="1"/>
  <c r="E39" i="2" l="1"/>
  <c r="F23" i="2"/>
  <c r="F21" i="2"/>
  <c r="F17" i="2"/>
  <c r="F15" i="2"/>
  <c r="F13" i="2"/>
  <c r="G8" i="2"/>
  <c r="F8" i="2"/>
  <c r="G7" i="2"/>
  <c r="F7" i="2"/>
  <c r="F6" i="2"/>
  <c r="G9" i="2" l="1"/>
  <c r="F9" i="2"/>
  <c r="F39" i="2" l="1"/>
</calcChain>
</file>

<file path=xl/sharedStrings.xml><?xml version="1.0" encoding="utf-8"?>
<sst xmlns="http://schemas.openxmlformats.org/spreadsheetml/2006/main" count="74" uniqueCount="58">
  <si>
    <t>1. 유형별 집행내역</t>
    <phoneticPr fontId="2" type="noConversion"/>
  </si>
  <si>
    <t>유관기관 업무협의 및 간담회 등</t>
    <phoneticPr fontId="2" type="noConversion"/>
  </si>
  <si>
    <t>2. 세부집행내역</t>
    <phoneticPr fontId="2" type="noConversion"/>
  </si>
  <si>
    <t>월별</t>
    <phoneticPr fontId="2" type="noConversion"/>
  </si>
  <si>
    <t>금액</t>
    <phoneticPr fontId="2" type="noConversion"/>
  </si>
  <si>
    <t>비고</t>
    <phoneticPr fontId="2" type="noConversion"/>
  </si>
  <si>
    <t>건수</t>
    <phoneticPr fontId="2" type="noConversion"/>
  </si>
  <si>
    <t>합계</t>
    <phoneticPr fontId="2" type="noConversion"/>
  </si>
  <si>
    <t>유형별</t>
    <phoneticPr fontId="2" type="noConversion"/>
  </si>
  <si>
    <t>주요정책 추진관련 회의, 행사</t>
    <phoneticPr fontId="2" type="noConversion"/>
  </si>
  <si>
    <t>위문, 격려 직원 사기진작 등</t>
    <phoneticPr fontId="2" type="noConversion"/>
  </si>
  <si>
    <t>사용내역</t>
    <phoneticPr fontId="2" type="noConversion"/>
  </si>
  <si>
    <t>1월</t>
    <phoneticPr fontId="2" type="noConversion"/>
  </si>
  <si>
    <t>일자</t>
    <phoneticPr fontId="2" type="noConversion"/>
  </si>
  <si>
    <t>소계</t>
    <phoneticPr fontId="2" type="noConversion"/>
  </si>
  <si>
    <t>유형번호*</t>
    <phoneticPr fontId="2" type="noConversion"/>
  </si>
  <si>
    <t>(단위 : 원)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</si>
  <si>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</si>
  <si>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</si>
  <si>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</si>
  <si>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</si>
  <si>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</si>
  <si>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</si>
  <si>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</si>
  <si>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</si>
  <si>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</si>
  <si>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*작성시 유의사항</t>
    <phoneticPr fontId="2" type="noConversion"/>
  </si>
  <si>
    <t>○ 파란색으로 기재된 부분만 부서에서 수정하여 작성</t>
    <phoneticPr fontId="2" type="noConversion"/>
  </si>
  <si>
    <t>○ 월별 누적금액을 작성하여 매월 5일 공문으로 제출하고 집행내역이 없는 경우도 "해당없음" 기재하여 필히 공문제출(예 : 3월 업무추진비 내역 작성시, 1,2,3월의 누적금액과 사용내역을 모두 기재)</t>
    <phoneticPr fontId="2" type="noConversion"/>
  </si>
  <si>
    <t>○ 2. 세부집행내역의 해당 월 이후의 셀은 모두 숨기기 후 제출(예 : 3월 업무추진비 내역 작성시, 4~12월 셀은 숨기기 후 제출)</t>
    <phoneticPr fontId="2" type="noConversion"/>
  </si>
  <si>
    <t>○ 추가 집행내역이 있을 시, 행을 추가하여 작성하시기 바랍니다.</t>
    <phoneticPr fontId="2" type="noConversion"/>
  </si>
  <si>
    <t xml:space="preserve">○ 2. 세부집행내역의 유형번호 작성 시, 1. 유형별 집행내역의 유형에 맞는 번호를 선택하여 작성 </t>
    <phoneticPr fontId="2" type="noConversion"/>
  </si>
  <si>
    <t>2월</t>
    <phoneticPr fontId="2" type="noConversion"/>
  </si>
  <si>
    <t>10</t>
    <phoneticPr fontId="2" type="noConversion"/>
  </si>
  <si>
    <t>15</t>
    <phoneticPr fontId="2" type="noConversion"/>
  </si>
  <si>
    <t>29</t>
    <phoneticPr fontId="2" type="noConversion"/>
  </si>
  <si>
    <t>13</t>
    <phoneticPr fontId="2" type="noConversion"/>
  </si>
  <si>
    <t>2020년 명예본부장 위촉행사</t>
    <phoneticPr fontId="2" type="noConversion"/>
  </si>
  <si>
    <t>12</t>
    <phoneticPr fontId="2" type="noConversion"/>
  </si>
  <si>
    <t>7</t>
    <phoneticPr fontId="2" type="noConversion"/>
  </si>
  <si>
    <t>주요사업 추진관련 유관기관 협의</t>
    <phoneticPr fontId="2" type="noConversion"/>
  </si>
  <si>
    <t>지역개발사업 추진현황 점검회의</t>
    <phoneticPr fontId="2" type="noConversion"/>
  </si>
  <si>
    <t>5급 신입사원 간담회</t>
    <phoneticPr fontId="2" type="noConversion"/>
  </si>
  <si>
    <t>경기지역 농업인단체 간담회</t>
    <phoneticPr fontId="2" type="noConversion"/>
  </si>
  <si>
    <t>지사 현장소통 간담회</t>
    <phoneticPr fontId="2" type="noConversion"/>
  </si>
  <si>
    <t xml:space="preserve"> 홍보활성화를 위한 언론사 간담회</t>
    <phoneticPr fontId="2" type="noConversion"/>
  </si>
  <si>
    <t>지역개발사업 추진현황 점검회의</t>
  </si>
  <si>
    <t>홍보활성화를 위한 언론사 간담회</t>
    <phoneticPr fontId="2" type="noConversion"/>
  </si>
  <si>
    <t>13</t>
    <phoneticPr fontId="2" type="noConversion"/>
  </si>
  <si>
    <t>27</t>
    <phoneticPr fontId="2" type="noConversion"/>
  </si>
  <si>
    <t>4</t>
    <phoneticPr fontId="2" type="noConversion"/>
  </si>
  <si>
    <t>지사 현장소통 간담회</t>
    <phoneticPr fontId="2" type="noConversion"/>
  </si>
  <si>
    <t>23</t>
    <phoneticPr fontId="2" type="noConversion"/>
  </si>
  <si>
    <t>경기지역 기관장 간담회</t>
    <phoneticPr fontId="2" type="noConversion"/>
  </si>
  <si>
    <t>2020년 경기지역본부 업무추진비 사용내역(12월)</t>
    <phoneticPr fontId="2" type="noConversion"/>
  </si>
  <si>
    <t>29</t>
    <phoneticPr fontId="2" type="noConversion"/>
  </si>
  <si>
    <t>노사 현안 간담회</t>
    <phoneticPr fontId="2" type="noConversion"/>
  </si>
  <si>
    <t>12월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</si>
</sst>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i/>
      <sz val="11"/>
      <color rgb="FF2D2D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1" fontId="0" fillId="0" borderId="0" xfId="1" applyFont="1">
      <alignment vertical="center"/>
    </xf>
    <xf numFmtId="41" fontId="4" fillId="2" borderId="1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4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1" fontId="4" fillId="0" borderId="1" xfId="1" applyFont="1" applyBorder="1">
      <alignment vertical="center"/>
    </xf>
    <xf numFmtId="41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2D2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9"/>
  <sheetViews>
    <sheetView tabSelected="1" zoomScale="85" zoomScaleNormal="85" workbookViewId="0">
      <selection activeCell="C7" sqref="C7:E7"/>
    </sheetView>
  </sheetViews>
  <sheetFormatPr defaultRowHeight="16.5" x14ac:dyDescent="0.3"/>
  <cols>
    <col min="1" max="1" width="3.625" customWidth="1"/>
    <col min="2" max="2" width="8.75" customWidth="1"/>
    <col min="3" max="3" width="7.75" style="7" customWidth="1"/>
    <col min="4" max="4" width="9.25" style="3" customWidth="1"/>
    <col min="5" max="5" width="41.25" customWidth="1"/>
    <col min="6" max="6" width="12.875" style="10" customWidth="1"/>
    <col min="7" max="7" width="14.5" customWidth="1"/>
    <col min="9" max="9" width="11.5" hidden="1" customWidth="1"/>
    <col min="10" max="10" width="9.875" bestFit="1" customWidth="1"/>
  </cols>
  <sheetData>
    <row r="2" spans="2:20" ht="26.25" x14ac:dyDescent="0.3">
      <c r="B2" s="37" t="s">
        <v>54</v>
      </c>
      <c r="C2" s="37"/>
      <c r="D2" s="37"/>
      <c r="E2" s="37"/>
      <c r="F2" s="37"/>
      <c r="G2" s="37"/>
      <c r="I2" s="18" t="s">
        <v>26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0" x14ac:dyDescent="0.3">
      <c r="I3" s="18" t="s">
        <v>27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26.25" x14ac:dyDescent="0.3">
      <c r="B4" s="1" t="s">
        <v>0</v>
      </c>
      <c r="G4" t="s">
        <v>16</v>
      </c>
      <c r="I4" s="18" t="s">
        <v>28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0" ht="24" customHeight="1" x14ac:dyDescent="0.3">
      <c r="B5" s="5" t="s">
        <v>15</v>
      </c>
      <c r="C5" s="38" t="s">
        <v>8</v>
      </c>
      <c r="D5" s="38"/>
      <c r="E5" s="38"/>
      <c r="F5" s="11" t="s">
        <v>6</v>
      </c>
      <c r="G5" s="23" t="s">
        <v>4</v>
      </c>
      <c r="I5" s="18" t="s">
        <v>29</v>
      </c>
      <c r="R5" s="18"/>
      <c r="S5" s="18"/>
      <c r="T5" s="18"/>
    </row>
    <row r="6" spans="2:20" ht="24" customHeight="1" x14ac:dyDescent="0.3">
      <c r="B6" s="4">
        <v>1</v>
      </c>
      <c r="C6" s="39" t="s">
        <v>9</v>
      </c>
      <c r="D6" s="39"/>
      <c r="E6" s="39"/>
      <c r="F6" s="12">
        <f>COUNTIF($D$12:$D$38,"1")</f>
        <v>7</v>
      </c>
      <c r="G6" s="12">
        <f>SUMIF($D$12:$D$38,"1",$F$12:$F$38)</f>
        <v>2248060</v>
      </c>
      <c r="I6" s="18" t="s">
        <v>31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ht="24" customHeight="1" x14ac:dyDescent="0.3">
      <c r="B7" s="4">
        <v>2</v>
      </c>
      <c r="C7" s="39" t="s">
        <v>1</v>
      </c>
      <c r="D7" s="39"/>
      <c r="E7" s="39"/>
      <c r="F7" s="12">
        <f>COUNTIF($D$12:$D$38,"2")</f>
        <v>5</v>
      </c>
      <c r="G7" s="12">
        <f>SUMIF($D$12:$D$38,"2",$F$12:$F$38)</f>
        <v>1307000</v>
      </c>
      <c r="I7" s="18" t="s">
        <v>30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2:20" ht="24" customHeight="1" x14ac:dyDescent="0.3">
      <c r="B8" s="4">
        <v>3</v>
      </c>
      <c r="C8" s="39" t="s">
        <v>10</v>
      </c>
      <c r="D8" s="39"/>
      <c r="E8" s="39"/>
      <c r="F8" s="12">
        <f>COUNTIF($D$12:$D$38,"3")</f>
        <v>0</v>
      </c>
      <c r="G8" s="12">
        <f>SUMIF($D$12:$D$38,"3",$F$12:$F$38)</f>
        <v>0</v>
      </c>
      <c r="Q8" s="18"/>
    </row>
    <row r="9" spans="2:20" ht="24" customHeight="1" x14ac:dyDescent="0.3">
      <c r="B9" s="29" t="s">
        <v>7</v>
      </c>
      <c r="C9" s="29"/>
      <c r="D9" s="29"/>
      <c r="E9" s="29"/>
      <c r="F9" s="16">
        <f>SUM(F6:F8)</f>
        <v>12</v>
      </c>
      <c r="G9" s="17">
        <f>SUM(G6:G8)</f>
        <v>3555060</v>
      </c>
      <c r="I9" s="10"/>
      <c r="J9" s="26"/>
    </row>
    <row r="10" spans="2:20" ht="27.75" customHeight="1" x14ac:dyDescent="0.3">
      <c r="B10" s="1" t="s">
        <v>2</v>
      </c>
      <c r="G10" t="s">
        <v>16</v>
      </c>
    </row>
    <row r="11" spans="2:20" ht="24" customHeight="1" x14ac:dyDescent="0.3">
      <c r="B11" s="23" t="s">
        <v>3</v>
      </c>
      <c r="C11" s="8" t="s">
        <v>13</v>
      </c>
      <c r="D11" s="23" t="s">
        <v>15</v>
      </c>
      <c r="E11" s="23" t="s">
        <v>11</v>
      </c>
      <c r="F11" s="11" t="s">
        <v>4</v>
      </c>
      <c r="G11" s="23" t="s">
        <v>5</v>
      </c>
    </row>
    <row r="12" spans="2:20" ht="24" customHeight="1" x14ac:dyDescent="0.3">
      <c r="B12" s="35" t="s">
        <v>12</v>
      </c>
      <c r="C12" s="19" t="s">
        <v>33</v>
      </c>
      <c r="D12" s="20">
        <v>2</v>
      </c>
      <c r="E12" s="20" t="s">
        <v>43</v>
      </c>
      <c r="F12" s="21">
        <v>436000</v>
      </c>
      <c r="G12" s="15"/>
    </row>
    <row r="13" spans="2:20" ht="24" customHeight="1" x14ac:dyDescent="0.3">
      <c r="B13" s="35"/>
      <c r="C13" s="29" t="s">
        <v>14</v>
      </c>
      <c r="D13" s="29"/>
      <c r="E13" s="22">
        <f>COUNTA(E12)</f>
        <v>1</v>
      </c>
      <c r="F13" s="13">
        <f>SUM(F12)</f>
        <v>436000</v>
      </c>
      <c r="G13" s="6"/>
    </row>
    <row r="14" spans="2:20" ht="24" customHeight="1" x14ac:dyDescent="0.3">
      <c r="B14" s="35" t="s">
        <v>32</v>
      </c>
      <c r="C14" s="19" t="s">
        <v>36</v>
      </c>
      <c r="D14" s="20">
        <v>1</v>
      </c>
      <c r="E14" s="20" t="s">
        <v>42</v>
      </c>
      <c r="F14" s="21">
        <v>353000</v>
      </c>
      <c r="G14" s="15"/>
    </row>
    <row r="15" spans="2:20" ht="24" customHeight="1" x14ac:dyDescent="0.3">
      <c r="B15" s="35"/>
      <c r="C15" s="36" t="s">
        <v>14</v>
      </c>
      <c r="D15" s="36"/>
      <c r="E15" s="22">
        <f>COUNTA(E14)</f>
        <v>1</v>
      </c>
      <c r="F15" s="13">
        <f>SUM(F14)</f>
        <v>353000</v>
      </c>
      <c r="G15" s="6"/>
    </row>
    <row r="16" spans="2:20" ht="24" customHeight="1" x14ac:dyDescent="0.3">
      <c r="B16" s="30" t="s">
        <v>17</v>
      </c>
      <c r="C16" s="19" t="s">
        <v>38</v>
      </c>
      <c r="D16" s="20">
        <v>1</v>
      </c>
      <c r="E16" s="20" t="s">
        <v>37</v>
      </c>
      <c r="F16" s="21">
        <v>410000</v>
      </c>
      <c r="G16" s="2"/>
    </row>
    <row r="17" spans="2:7" s="18" customFormat="1" ht="24" customHeight="1" x14ac:dyDescent="0.3">
      <c r="B17" s="32"/>
      <c r="C17" s="33" t="s">
        <v>14</v>
      </c>
      <c r="D17" s="34"/>
      <c r="E17" s="22">
        <f>COUNTA(E16)</f>
        <v>1</v>
      </c>
      <c r="F17" s="13">
        <f>SUM(F16)</f>
        <v>410000</v>
      </c>
      <c r="G17" s="6"/>
    </row>
    <row r="18" spans="2:7" ht="24" customHeight="1" x14ac:dyDescent="0.3">
      <c r="B18" s="30" t="s">
        <v>18</v>
      </c>
      <c r="C18" s="9"/>
      <c r="D18" s="24"/>
      <c r="E18" s="24"/>
      <c r="F18" s="14">
        <v>0</v>
      </c>
      <c r="G18" s="2"/>
    </row>
    <row r="19" spans="2:7" s="18" customFormat="1" ht="24" customHeight="1" x14ac:dyDescent="0.3">
      <c r="B19" s="32"/>
      <c r="C19" s="33" t="s">
        <v>14</v>
      </c>
      <c r="D19" s="34"/>
      <c r="E19" s="22">
        <f>COUNTA(E18)</f>
        <v>0</v>
      </c>
      <c r="F19" s="13">
        <f>SUM(F18)</f>
        <v>0</v>
      </c>
      <c r="G19" s="6"/>
    </row>
    <row r="20" spans="2:7" ht="24" customHeight="1" x14ac:dyDescent="0.3">
      <c r="B20" s="30" t="s">
        <v>19</v>
      </c>
      <c r="C20" s="9" t="s">
        <v>39</v>
      </c>
      <c r="D20" s="24">
        <v>1</v>
      </c>
      <c r="E20" s="20" t="s">
        <v>41</v>
      </c>
      <c r="F20" s="14">
        <v>450000</v>
      </c>
      <c r="G20" s="2"/>
    </row>
    <row r="21" spans="2:7" s="18" customFormat="1" ht="24" customHeight="1" x14ac:dyDescent="0.3">
      <c r="B21" s="32"/>
      <c r="C21" s="33" t="s">
        <v>14</v>
      </c>
      <c r="D21" s="34"/>
      <c r="E21" s="22">
        <f>COUNTA(E20)</f>
        <v>1</v>
      </c>
      <c r="F21" s="13">
        <f>SUM(F20)</f>
        <v>450000</v>
      </c>
      <c r="G21" s="6"/>
    </row>
    <row r="22" spans="2:7" ht="24" customHeight="1" x14ac:dyDescent="0.3">
      <c r="B22" s="30" t="s">
        <v>20</v>
      </c>
      <c r="C22" s="9" t="s">
        <v>34</v>
      </c>
      <c r="D22" s="25">
        <v>2</v>
      </c>
      <c r="E22" s="24" t="s">
        <v>45</v>
      </c>
      <c r="F22" s="14">
        <v>182000</v>
      </c>
      <c r="G22" s="2"/>
    </row>
    <row r="23" spans="2:7" s="18" customFormat="1" ht="24" customHeight="1" x14ac:dyDescent="0.3">
      <c r="B23" s="32"/>
      <c r="C23" s="33" t="s">
        <v>14</v>
      </c>
      <c r="D23" s="34"/>
      <c r="E23" s="22">
        <f>COUNTA(E22)</f>
        <v>1</v>
      </c>
      <c r="F23" s="13">
        <f>SUM(F22)</f>
        <v>182000</v>
      </c>
      <c r="G23" s="6"/>
    </row>
    <row r="24" spans="2:7" ht="24" customHeight="1" x14ac:dyDescent="0.3">
      <c r="B24" s="31" t="s">
        <v>21</v>
      </c>
      <c r="C24" s="9" t="s">
        <v>35</v>
      </c>
      <c r="D24" s="24">
        <v>2</v>
      </c>
      <c r="E24" s="24" t="s">
        <v>40</v>
      </c>
      <c r="F24" s="14">
        <v>107000</v>
      </c>
      <c r="G24" s="2"/>
    </row>
    <row r="25" spans="2:7" s="18" customFormat="1" ht="24" customHeight="1" x14ac:dyDescent="0.3">
      <c r="B25" s="32"/>
      <c r="C25" s="33" t="s">
        <v>14</v>
      </c>
      <c r="D25" s="34"/>
      <c r="E25" s="22">
        <f>COUNTA(E24)</f>
        <v>1</v>
      </c>
      <c r="F25" s="13">
        <f>SUM(F24)</f>
        <v>107000</v>
      </c>
      <c r="G25" s="6"/>
    </row>
    <row r="26" spans="2:7" ht="24" customHeight="1" x14ac:dyDescent="0.3">
      <c r="B26" s="30" t="s">
        <v>22</v>
      </c>
      <c r="C26" s="9"/>
      <c r="D26" s="24"/>
      <c r="E26" s="24"/>
      <c r="F26" s="14">
        <v>0</v>
      </c>
      <c r="G26" s="2"/>
    </row>
    <row r="27" spans="2:7" s="18" customFormat="1" ht="24" customHeight="1" x14ac:dyDescent="0.3">
      <c r="B27" s="32"/>
      <c r="C27" s="33" t="s">
        <v>14</v>
      </c>
      <c r="D27" s="34"/>
      <c r="E27" s="22">
        <f>COUNTA(E26)</f>
        <v>0</v>
      </c>
      <c r="F27" s="13">
        <f>SUM(F26)</f>
        <v>0</v>
      </c>
      <c r="G27" s="6"/>
    </row>
    <row r="28" spans="2:7" ht="24" customHeight="1" x14ac:dyDescent="0.3">
      <c r="B28" s="30" t="s">
        <v>23</v>
      </c>
      <c r="C28" s="9"/>
      <c r="D28" s="24"/>
      <c r="E28" s="24"/>
      <c r="F28" s="14">
        <v>0</v>
      </c>
      <c r="G28" s="2"/>
    </row>
    <row r="29" spans="2:7" s="18" customFormat="1" ht="24" customHeight="1" x14ac:dyDescent="0.3">
      <c r="B29" s="32"/>
      <c r="C29" s="33" t="s">
        <v>14</v>
      </c>
      <c r="D29" s="34"/>
      <c r="E29" s="22">
        <f>COUNTA(E28)</f>
        <v>0</v>
      </c>
      <c r="F29" s="13">
        <f>SUM(F28)</f>
        <v>0</v>
      </c>
      <c r="G29" s="6"/>
    </row>
    <row r="30" spans="2:7" ht="24" customHeight="1" x14ac:dyDescent="0.3">
      <c r="B30" s="30" t="s">
        <v>24</v>
      </c>
      <c r="C30" s="9" t="s">
        <v>48</v>
      </c>
      <c r="D30" s="24">
        <v>1</v>
      </c>
      <c r="E30" s="24" t="s">
        <v>44</v>
      </c>
      <c r="F30" s="14">
        <v>100000</v>
      </c>
      <c r="G30" s="2"/>
    </row>
    <row r="31" spans="2:7" ht="24" customHeight="1" x14ac:dyDescent="0.3">
      <c r="B31" s="31"/>
      <c r="C31" s="9" t="s">
        <v>49</v>
      </c>
      <c r="D31" s="27">
        <v>1</v>
      </c>
      <c r="E31" s="27" t="s">
        <v>46</v>
      </c>
      <c r="F31" s="14">
        <v>425060</v>
      </c>
      <c r="G31" s="2"/>
    </row>
    <row r="32" spans="2:7" ht="24" customHeight="1" x14ac:dyDescent="0.3">
      <c r="B32" s="31"/>
      <c r="C32" s="9" t="s">
        <v>49</v>
      </c>
      <c r="D32" s="24">
        <v>2</v>
      </c>
      <c r="E32" s="24" t="s">
        <v>47</v>
      </c>
      <c r="F32" s="14">
        <v>132000</v>
      </c>
      <c r="G32" s="2"/>
    </row>
    <row r="33" spans="2:7" s="18" customFormat="1" ht="24" customHeight="1" x14ac:dyDescent="0.3">
      <c r="B33" s="32"/>
      <c r="C33" s="33" t="s">
        <v>14</v>
      </c>
      <c r="D33" s="34"/>
      <c r="E33" s="22">
        <f>COUNTA(E30:E32)</f>
        <v>3</v>
      </c>
      <c r="F33" s="13">
        <f>SUM(F30:F32)</f>
        <v>657060</v>
      </c>
      <c r="G33" s="6"/>
    </row>
    <row r="34" spans="2:7" ht="24" customHeight="1" x14ac:dyDescent="0.3">
      <c r="B34" s="30" t="s">
        <v>25</v>
      </c>
      <c r="C34" s="9" t="s">
        <v>50</v>
      </c>
      <c r="D34" s="24">
        <v>1</v>
      </c>
      <c r="E34" s="24" t="s">
        <v>51</v>
      </c>
      <c r="F34" s="14">
        <v>450000</v>
      </c>
      <c r="G34" s="2"/>
    </row>
    <row r="35" spans="2:7" ht="24" customHeight="1" x14ac:dyDescent="0.3">
      <c r="B35" s="31"/>
      <c r="C35" s="9" t="s">
        <v>52</v>
      </c>
      <c r="D35" s="28">
        <v>2</v>
      </c>
      <c r="E35" s="28" t="s">
        <v>53</v>
      </c>
      <c r="F35" s="14">
        <v>450000</v>
      </c>
      <c r="G35" s="2"/>
    </row>
    <row r="36" spans="2:7" s="18" customFormat="1" ht="24" customHeight="1" x14ac:dyDescent="0.3">
      <c r="B36" s="32"/>
      <c r="C36" s="33" t="s">
        <v>14</v>
      </c>
      <c r="D36" s="34"/>
      <c r="E36" s="22">
        <f>COUNTA(E34:E35)</f>
        <v>2</v>
      </c>
      <c r="F36" s="13">
        <f>SUM(F34:F35)</f>
        <v>900000</v>
      </c>
      <c r="G36" s="6"/>
    </row>
    <row r="37" spans="2:7" ht="24" customHeight="1" x14ac:dyDescent="0.3">
      <c r="B37" s="31" t="s">
        <v>57</v>
      </c>
      <c r="C37" s="9" t="s">
        <v>55</v>
      </c>
      <c r="D37" s="24">
        <v>1</v>
      </c>
      <c r="E37" s="24" t="s">
        <v>56</v>
      </c>
      <c r="F37" s="14">
        <v>60000</v>
      </c>
      <c r="G37" s="2"/>
    </row>
    <row r="38" spans="2:7" s="18" customFormat="1" ht="24" customHeight="1" x14ac:dyDescent="0.3">
      <c r="B38" s="32"/>
      <c r="C38" s="33" t="s">
        <v>14</v>
      </c>
      <c r="D38" s="34"/>
      <c r="E38" s="22">
        <f>COUNTA(E37)</f>
        <v>1</v>
      </c>
      <c r="F38" s="13">
        <f>SUM(F37)</f>
        <v>60000</v>
      </c>
      <c r="G38" s="6"/>
    </row>
    <row r="39" spans="2:7" s="18" customFormat="1" ht="24" customHeight="1" x14ac:dyDescent="0.3">
      <c r="B39" s="29" t="s">
        <v>7</v>
      </c>
      <c r="C39" s="29"/>
      <c r="D39" s="29"/>
      <c r="E39" s="22">
        <f>E13+E15+E17+E19+E21+E23+E25+E27+E29+E33+E36+E38</f>
        <v>12</v>
      </c>
      <c r="F39" s="13">
        <f>F13+F15+F17+F19+F21+F23+F25+F27+F29+F33+F36+F38</f>
        <v>3555060</v>
      </c>
      <c r="G39" s="22"/>
    </row>
  </sheetData>
  <mergeCells count="31">
    <mergeCell ref="B9:E9"/>
    <mergeCell ref="B2:G2"/>
    <mergeCell ref="C5:E5"/>
    <mergeCell ref="C6:E6"/>
    <mergeCell ref="C7:E7"/>
    <mergeCell ref="C8:E8"/>
    <mergeCell ref="B12:B13"/>
    <mergeCell ref="C13:D13"/>
    <mergeCell ref="B14:B15"/>
    <mergeCell ref="C15:D15"/>
    <mergeCell ref="B16:B17"/>
    <mergeCell ref="C17:D17"/>
    <mergeCell ref="B18:B19"/>
    <mergeCell ref="C19:D19"/>
    <mergeCell ref="B20:B21"/>
    <mergeCell ref="C21:D21"/>
    <mergeCell ref="B22:B23"/>
    <mergeCell ref="C23:D23"/>
    <mergeCell ref="B24:B25"/>
    <mergeCell ref="C25:D25"/>
    <mergeCell ref="B26:B27"/>
    <mergeCell ref="C27:D27"/>
    <mergeCell ref="B28:B29"/>
    <mergeCell ref="C29:D29"/>
    <mergeCell ref="B39:D39"/>
    <mergeCell ref="B30:B33"/>
    <mergeCell ref="C33:D33"/>
    <mergeCell ref="B34:B36"/>
    <mergeCell ref="C36:D36"/>
    <mergeCell ref="B37:B38"/>
    <mergeCell ref="C38:D38"/>
  </mergeCells>
  <phoneticPr fontId="2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경기본부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EKR사번</cp:lastModifiedBy>
  <cp:lastPrinted>2020-12-07T07:39:20Z</cp:lastPrinted>
  <dcterms:created xsi:type="dcterms:W3CDTF">2018-02-08T00:27:59Z</dcterms:created>
  <dcterms:modified xsi:type="dcterms:W3CDTF">2021-01-29T06:21:52Z</dcterms:modified>
</cp:coreProperties>
</file>